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  <c r="E39" i="1"/>
  <c r="E40" i="1"/>
  <c r="E41" i="1"/>
  <c r="E46" i="1"/>
  <c r="E54" i="1"/>
  <c r="E55" i="1"/>
  <c r="E56" i="1"/>
  <c r="E26" i="1" l="1"/>
  <c r="E25" i="1"/>
  <c r="E32" i="1" s="1"/>
  <c r="D27" i="1"/>
  <c r="E27" i="1" s="1"/>
  <c r="E18" i="1" l="1"/>
  <c r="I13" i="1"/>
  <c r="H13" i="1"/>
  <c r="G13" i="1"/>
  <c r="F13" i="1"/>
  <c r="E13" i="1"/>
  <c r="D13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<sst xmlns="http://schemas.openxmlformats.org/spreadsheetml/2006/main" count="50" uniqueCount="21">
  <si>
    <t>[kWh]</t>
  </si>
  <si>
    <t>[kWh/g]</t>
  </si>
  <si>
    <t>Capacità offerta</t>
  </si>
  <si>
    <t>Capacità richiesta</t>
  </si>
  <si>
    <t>Capacità conferita</t>
  </si>
  <si>
    <t xml:space="preserve">[€cent/kWh] </t>
  </si>
  <si>
    <t>Prezzo medio ponderato di assegnazione</t>
  </si>
  <si>
    <t>Spazio</t>
  </si>
  <si>
    <t>Capacità di Erogazione</t>
  </si>
  <si>
    <t>Capacità di Iniezione</t>
  </si>
  <si>
    <t>Esiti Asta Weekend+</t>
  </si>
  <si>
    <t>Esiti Asta di breve 06/01</t>
  </si>
  <si>
    <t>PCS  [kWh/Smc] 10,800</t>
  </si>
  <si>
    <t>[Smc]</t>
  </si>
  <si>
    <t>[Smc/g]</t>
  </si>
  <si>
    <t>[€cent/Smc]</t>
  </si>
  <si>
    <t>Esiti Asta di breve 10/03</t>
  </si>
  <si>
    <t>Prezzo di assegnazione</t>
  </si>
  <si>
    <t>[€cent/Scm]</t>
  </si>
  <si>
    <t>[Scm/d]</t>
  </si>
  <si>
    <t>Esiti Asta di breve 09/03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</si>
</sst>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2" borderId="2" xfId="0" applyFill="1" applyBorder="1"/>
    <xf numFmtId="164" fontId="0" fillId="2" borderId="1" xfId="0" applyNumberFormat="1" applyFill="1" applyBorder="1"/>
    <xf numFmtId="3" fontId="0" fillId="0" borderId="0" xfId="0" applyNumberFormat="1"/>
    <xf numFmtId="164" fontId="0" fillId="0" borderId="1" xfId="0" quotePrefix="1" applyNumberFormat="1" applyBorder="1"/>
    <xf numFmtId="0" fontId="2" fillId="2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3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65088</xdr:colOff>
      <xdr:row>4</xdr:row>
      <xdr:rowOff>170827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xmlns="" id="{77E8E9AF-37DA-426B-A9EE-19A6C285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2941638" cy="93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I61"/>
  <sheetViews>
    <sheetView tabSelected="1" topLeftCell="B37" workbookViewId="0">
      <selection activeCell="J48" sqref="J48"/>
    </sheetView>
  </sheetViews>
  <sheetFormatPr defaultColWidth="9.140625" defaultRowHeight="15" x14ac:dyDescent="0.25"/>
  <cols>
    <col min="1" max="2" width="9.140625" style="1"/>
    <col min="3" max="3" width="43.140625" style="1" customWidth="1"/>
    <col min="4" max="4" width="15" style="1" bestFit="1" customWidth="1"/>
    <col min="5" max="6" width="12.42578125" style="1" bestFit="1" customWidth="1"/>
    <col min="7" max="7" width="12.42578125" style="1" customWidth="1"/>
    <col min="8" max="8" width="12.42578125" style="1" bestFit="1" customWidth="1"/>
    <col min="9" max="9" width="11.42578125" style="1" bestFit="1" customWidth="1"/>
    <col min="10" max="10" width="9.5703125" style="1" bestFit="1" customWidth="1"/>
    <col min="11" max="16384" width="9.140625" style="1"/>
  </cols>
  <sheetData>
    <row r="7" spans="3:9" ht="31.15" x14ac:dyDescent="0.3">
      <c r="C7" s="12" t="s">
        <v>10</v>
      </c>
      <c r="D7" s="12"/>
      <c r="E7" s="12"/>
      <c r="F7" s="12"/>
      <c r="G7" s="12"/>
    </row>
    <row r="9" spans="3:9" x14ac:dyDescent="0.25">
      <c r="D9" s="11" t="s">
        <v>7</v>
      </c>
      <c r="E9" s="11"/>
      <c r="F9" s="11" t="s">
        <v>8</v>
      </c>
      <c r="G9" s="11"/>
      <c r="H9" s="11" t="s">
        <v>9</v>
      </c>
      <c r="I9" s="11"/>
    </row>
    <row r="10" spans="3:9" ht="14.45" x14ac:dyDescent="0.3">
      <c r="D10" s="2" t="s">
        <v>0</v>
      </c>
      <c r="E10" s="2" t="s">
        <v>13</v>
      </c>
      <c r="F10" s="2" t="s">
        <v>1</v>
      </c>
      <c r="G10" s="2" t="s">
        <v>14</v>
      </c>
      <c r="H10" s="2" t="s">
        <v>1</v>
      </c>
      <c r="I10" s="2" t="s">
        <v>14</v>
      </c>
    </row>
    <row r="11" spans="3:9" x14ac:dyDescent="0.25">
      <c r="C11" s="2" t="s">
        <v>2</v>
      </c>
      <c r="D11" s="3">
        <v>194400000</v>
      </c>
      <c r="E11" s="3">
        <v>18000000</v>
      </c>
      <c r="F11" s="3">
        <v>16200000</v>
      </c>
      <c r="G11" s="3">
        <v>1500000</v>
      </c>
      <c r="H11" s="3">
        <v>17280000</v>
      </c>
      <c r="I11" s="3">
        <v>1600000</v>
      </c>
    </row>
    <row r="12" spans="3:9" x14ac:dyDescent="0.25">
      <c r="C12" s="2" t="s">
        <v>3</v>
      </c>
      <c r="D12" s="3">
        <v>1328065000</v>
      </c>
      <c r="E12" s="3">
        <f>E11*$D$12/$D$11</f>
        <v>122968981.48148148</v>
      </c>
      <c r="F12" s="3">
        <f t="shared" ref="F12:I12" si="0">F11*$D$12/$D$11</f>
        <v>110672083.33333333</v>
      </c>
      <c r="G12" s="3">
        <f t="shared" si="0"/>
        <v>10247415.123456791</v>
      </c>
      <c r="H12" s="3">
        <f t="shared" si="0"/>
        <v>118050222.22222222</v>
      </c>
      <c r="I12" s="3">
        <f t="shared" si="0"/>
        <v>10930576.131687243</v>
      </c>
    </row>
    <row r="13" spans="3:9" x14ac:dyDescent="0.25">
      <c r="C13" s="2" t="s">
        <v>4</v>
      </c>
      <c r="D13" s="3">
        <f>+D11</f>
        <v>194400000</v>
      </c>
      <c r="E13" s="3">
        <f t="shared" ref="E13:I13" si="1">+E11</f>
        <v>18000000</v>
      </c>
      <c r="F13" s="3">
        <f t="shared" si="1"/>
        <v>16200000</v>
      </c>
      <c r="G13" s="3">
        <f t="shared" si="1"/>
        <v>1500000</v>
      </c>
      <c r="H13" s="3">
        <f t="shared" si="1"/>
        <v>17280000</v>
      </c>
      <c r="I13" s="3">
        <f t="shared" si="1"/>
        <v>1600000</v>
      </c>
    </row>
    <row r="14" spans="3:9" ht="9.75" customHeight="1" x14ac:dyDescent="0.25">
      <c r="C14" s="9"/>
      <c r="D14" s="10"/>
      <c r="E14" s="10"/>
      <c r="F14" s="10"/>
      <c r="G14" s="10"/>
      <c r="H14" s="10"/>
      <c r="I14" s="10"/>
    </row>
    <row r="15" spans="3:9" x14ac:dyDescent="0.25">
      <c r="C15" s="8" t="s">
        <v>12</v>
      </c>
    </row>
    <row r="17" spans="3:7" x14ac:dyDescent="0.25">
      <c r="D17" s="2" t="s">
        <v>5</v>
      </c>
      <c r="E17" s="2" t="s">
        <v>15</v>
      </c>
    </row>
    <row r="18" spans="3:7" ht="14.45" x14ac:dyDescent="0.3">
      <c r="C18" s="4" t="s">
        <v>6</v>
      </c>
      <c r="D18" s="5">
        <v>5.4411048559670779E-2</v>
      </c>
      <c r="E18" s="2">
        <f>+D18*D11/E11</f>
        <v>0.58763932444444444</v>
      </c>
    </row>
    <row r="21" spans="3:7" ht="31.15" x14ac:dyDescent="0.3">
      <c r="C21" s="12" t="s">
        <v>11</v>
      </c>
      <c r="D21" s="12"/>
      <c r="E21" s="12"/>
      <c r="F21" s="12"/>
      <c r="G21" s="12"/>
    </row>
    <row r="23" spans="3:7" x14ac:dyDescent="0.25">
      <c r="D23" s="11" t="s">
        <v>9</v>
      </c>
      <c r="E23" s="11"/>
    </row>
    <row r="24" spans="3:7" x14ac:dyDescent="0.25">
      <c r="D24" s="2" t="s">
        <v>1</v>
      </c>
      <c r="E24" s="2" t="s">
        <v>14</v>
      </c>
    </row>
    <row r="25" spans="3:7" x14ac:dyDescent="0.25">
      <c r="C25" s="2" t="s">
        <v>2</v>
      </c>
      <c r="D25" s="6">
        <v>11750400</v>
      </c>
      <c r="E25" s="3">
        <f>+D25/10.8</f>
        <v>1088000</v>
      </c>
    </row>
    <row r="26" spans="3:7" x14ac:dyDescent="0.25">
      <c r="C26" s="2" t="s">
        <v>3</v>
      </c>
      <c r="D26" s="3">
        <v>23750000</v>
      </c>
      <c r="E26" s="3">
        <f>+D26/10.8</f>
        <v>2199074.0740740742</v>
      </c>
    </row>
    <row r="27" spans="3:7" x14ac:dyDescent="0.25">
      <c r="C27" s="2" t="s">
        <v>4</v>
      </c>
      <c r="D27" s="3">
        <f t="shared" ref="D27" si="2">+D25</f>
        <v>11750400</v>
      </c>
      <c r="E27" s="3">
        <f>+D27/10.8</f>
        <v>1088000</v>
      </c>
    </row>
    <row r="28" spans="3:7" ht="6.75" customHeight="1" x14ac:dyDescent="0.25">
      <c r="C28" s="9"/>
    </row>
    <row r="29" spans="3:7" x14ac:dyDescent="0.25">
      <c r="C29" s="8" t="s">
        <v>12</v>
      </c>
    </row>
    <row r="30" spans="3:7" x14ac:dyDescent="0.25">
      <c r="C30" s="8"/>
    </row>
    <row r="31" spans="3:7" x14ac:dyDescent="0.25">
      <c r="D31" s="2" t="s">
        <v>5</v>
      </c>
      <c r="E31" s="2" t="s">
        <v>15</v>
      </c>
    </row>
    <row r="32" spans="3:7" x14ac:dyDescent="0.25">
      <c r="C32" s="4" t="s">
        <v>6</v>
      </c>
      <c r="D32" s="7">
        <v>2.1000000000000001E-2</v>
      </c>
      <c r="E32" s="5">
        <f>+D32*D25/E25</f>
        <v>0.22680000000000003</v>
      </c>
    </row>
    <row r="35" spans="3:7" ht="31.5" x14ac:dyDescent="0.25">
      <c r="C35" s="12" t="s">
        <v>20</v>
      </c>
      <c r="D35" s="12"/>
      <c r="E35" s="12"/>
      <c r="F35" s="12"/>
      <c r="G35" s="12"/>
    </row>
    <row r="37" spans="3:7" x14ac:dyDescent="0.25">
      <c r="D37" s="11" t="s">
        <v>9</v>
      </c>
      <c r="E37" s="11"/>
    </row>
    <row r="38" spans="3:7" x14ac:dyDescent="0.25">
      <c r="D38" s="2" t="s">
        <v>1</v>
      </c>
      <c r="E38" s="2" t="s">
        <v>19</v>
      </c>
    </row>
    <row r="39" spans="3:7" x14ac:dyDescent="0.25">
      <c r="C39" s="2" t="s">
        <v>2</v>
      </c>
      <c r="D39" s="13">
        <v>4860000</v>
      </c>
      <c r="E39" s="3">
        <f>+D39/10.8</f>
        <v>449999.99999999994</v>
      </c>
    </row>
    <row r="40" spans="3:7" x14ac:dyDescent="0.25">
      <c r="C40" s="2" t="s">
        <v>3</v>
      </c>
      <c r="D40" s="13">
        <v>4860000</v>
      </c>
      <c r="E40" s="3">
        <f>+D40/10.8</f>
        <v>449999.99999999994</v>
      </c>
    </row>
    <row r="41" spans="3:7" x14ac:dyDescent="0.25">
      <c r="C41" s="2" t="s">
        <v>4</v>
      </c>
      <c r="D41" s="13">
        <v>4860000</v>
      </c>
      <c r="E41" s="3">
        <f>+D41/10.8</f>
        <v>449999.99999999994</v>
      </c>
    </row>
    <row r="42" spans="3:7" x14ac:dyDescent="0.25">
      <c r="C42" s="9"/>
    </row>
    <row r="43" spans="3:7" x14ac:dyDescent="0.25">
      <c r="C43" s="8" t="s">
        <v>12</v>
      </c>
    </row>
    <row r="44" spans="3:7" x14ac:dyDescent="0.25">
      <c r="C44" s="8"/>
    </row>
    <row r="45" spans="3:7" x14ac:dyDescent="0.25">
      <c r="D45" s="2" t="s">
        <v>5</v>
      </c>
      <c r="E45" s="2" t="s">
        <v>18</v>
      </c>
    </row>
    <row r="46" spans="3:7" x14ac:dyDescent="0.25">
      <c r="C46" s="4" t="s">
        <v>17</v>
      </c>
      <c r="D46" s="7">
        <v>1.0000000000000001E-5</v>
      </c>
      <c r="E46" s="5">
        <f>+D46*D39/E39</f>
        <v>1.0800000000000002E-4</v>
      </c>
    </row>
    <row r="50" spans="3:7" ht="31.5" x14ac:dyDescent="0.25">
      <c r="C50" s="12" t="s">
        <v>16</v>
      </c>
      <c r="D50" s="12"/>
      <c r="E50" s="12"/>
      <c r="F50" s="12"/>
      <c r="G50" s="12"/>
    </row>
    <row r="52" spans="3:7" x14ac:dyDescent="0.25">
      <c r="D52" s="11" t="s">
        <v>9</v>
      </c>
      <c r="E52" s="11"/>
    </row>
    <row r="53" spans="3:7" x14ac:dyDescent="0.25">
      <c r="D53" s="2" t="s">
        <v>1</v>
      </c>
      <c r="E53" s="2" t="s">
        <v>14</v>
      </c>
    </row>
    <row r="54" spans="3:7" x14ac:dyDescent="0.25">
      <c r="C54" s="2" t="s">
        <v>2</v>
      </c>
      <c r="D54" s="13">
        <v>4860000</v>
      </c>
      <c r="E54" s="3">
        <f>+D54/10.8</f>
        <v>449999.99999999994</v>
      </c>
    </row>
    <row r="55" spans="3:7" x14ac:dyDescent="0.25">
      <c r="C55" s="2" t="s">
        <v>3</v>
      </c>
      <c r="D55" s="13">
        <v>4860000</v>
      </c>
      <c r="E55" s="3">
        <f>+D55/10.8</f>
        <v>449999.99999999994</v>
      </c>
    </row>
    <row r="56" spans="3:7" x14ac:dyDescent="0.25">
      <c r="C56" s="2" t="s">
        <v>4</v>
      </c>
      <c r="D56" s="13">
        <v>4860000</v>
      </c>
      <c r="E56" s="3">
        <f>+D56/10.8</f>
        <v>449999.99999999994</v>
      </c>
    </row>
    <row r="57" spans="3:7" x14ac:dyDescent="0.25">
      <c r="C57" s="9"/>
    </row>
    <row r="58" spans="3:7" x14ac:dyDescent="0.25">
      <c r="C58" s="8" t="s">
        <v>12</v>
      </c>
    </row>
    <row r="60" spans="3:7" x14ac:dyDescent="0.25">
      <c r="D60" s="2" t="s">
        <v>5</v>
      </c>
      <c r="E60" s="2" t="s">
        <v>15</v>
      </c>
    </row>
    <row r="61" spans="3:7" x14ac:dyDescent="0.25">
      <c r="C61" s="4" t="s">
        <v>17</v>
      </c>
      <c r="D61" s="7">
        <v>1.0000000000000001E-5</v>
      </c>
      <c r="E61" s="5">
        <f>+D61*Foglio1!D54/Foglio1!E54</f>
        <v>1.0800000000000002E-4</v>
      </c>
    </row>
  </sheetData>
  <mergeCells count="10">
    <mergeCell ref="C35:G35"/>
    <mergeCell ref="D37:E37"/>
    <mergeCell ref="C50:G50"/>
    <mergeCell ref="D52:E52"/>
    <mergeCell ref="D23:E23"/>
    <mergeCell ref="C7:G7"/>
    <mergeCell ref="D9:E9"/>
    <mergeCell ref="F9:G9"/>
    <mergeCell ref="H9:I9"/>
    <mergeCell ref="C21:G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Ceragioli</dc:creator>
  <cp:lastModifiedBy>Fantini Enrico</cp:lastModifiedBy>
  <dcterms:created xsi:type="dcterms:W3CDTF">2018-12-28T08:57:52Z</dcterms:created>
  <dcterms:modified xsi:type="dcterms:W3CDTF">2019-03-11T09:43:31Z</dcterms:modified>
</cp:coreProperties>
</file>